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kka Näse\Desktop\akatemian juttuja\"/>
    </mc:Choice>
  </mc:AlternateContent>
  <xr:revisionPtr revIDLastSave="0" documentId="13_ncr:1_{F6A2A7E6-E9CB-4AE9-9F1A-7CF6A3ADB02E}" xr6:coauthVersionLast="47" xr6:coauthVersionMax="47" xr10:uidLastSave="{00000000-0000-0000-0000-000000000000}"/>
  <bookViews>
    <workbookView xWindow="-110" yWindow="-110" windowWidth="19420" windowHeight="10420" xr2:uid="{894D0AA8-2A64-4C28-9F67-60461E7B31E2}"/>
  </bookViews>
  <sheets>
    <sheet name="Palvelun tuottajalle" sheetId="3" r:id="rId1"/>
    <sheet name="Esimerkki pihapalveluyrittäjä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3" l="1"/>
  <c r="B24" i="4" l="1"/>
  <c r="B23" i="4"/>
  <c r="B22" i="3"/>
  <c r="B21" i="3"/>
  <c r="B35" i="4"/>
  <c r="C35" i="4" s="1"/>
  <c r="C28" i="4"/>
  <c r="C26" i="4"/>
  <c r="C25" i="4"/>
  <c r="C14" i="4"/>
  <c r="B33" i="3"/>
  <c r="C33" i="3" s="1"/>
  <c r="B27" i="3" l="1"/>
  <c r="C26" i="3"/>
  <c r="C24" i="3"/>
  <c r="C23" i="3"/>
  <c r="C27" i="3" s="1"/>
  <c r="C12" i="3"/>
  <c r="B35" i="3" l="1"/>
  <c r="B13" i="3" s="1"/>
  <c r="C13" i="3" s="1"/>
  <c r="C14" i="3" s="1"/>
  <c r="C39" i="3" s="1"/>
  <c r="C40" i="3" s="1"/>
  <c r="C35" i="3"/>
  <c r="B14" i="3" l="1"/>
  <c r="B39" i="3" s="1"/>
  <c r="B40" i="3" s="1"/>
  <c r="B27" i="4" l="1"/>
  <c r="B29" i="4" s="1"/>
  <c r="B37" i="4" s="1"/>
  <c r="B15" i="4" s="1"/>
  <c r="C29" i="4"/>
  <c r="C37" i="4" s="1"/>
  <c r="B16" i="4" l="1"/>
  <c r="B41" i="4" s="1"/>
  <c r="B42" i="4" s="1"/>
  <c r="C15" i="4"/>
  <c r="C16" i="4" s="1"/>
  <c r="C41" i="4" s="1"/>
  <c r="C4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Sampo Juhajoki</author>
    <author>tc={5F3A48D9-5EB5-415F-B4D2-D781D23F62B6}</author>
  </authors>
  <commentList>
    <comment ref="A12" authorId="0" shapeId="0" xr:uid="{4FDE7E0F-1107-4817-BB1E-EFFB9F8B796B}">
      <text>
        <r>
          <rPr>
            <sz val="9"/>
            <color indexed="81"/>
            <rFont val="Tahoma"/>
            <family val="2"/>
          </rPr>
          <t>Eli paljonko haluat tienata.</t>
        </r>
      </text>
    </comment>
    <comment ref="A16" authorId="0" shapeId="0" xr:uid="{F73AF9B3-61E1-41FD-A87F-A4ED769F5EE8}">
      <text>
        <r>
          <rPr>
            <sz val="9"/>
            <color indexed="81"/>
            <rFont val="Tahoma"/>
            <family val="2"/>
          </rPr>
          <t>Yrittäjän oman työn tuntihinnan lähtökohtana voidaan pitää alan työehtosopimuksen tuntihintaa kertaa kaksi (tes x 2). Koululaisen palkka työehtosopimuksesta riippuen noin 6-8 e/h ja alaa opiskelevan palkka noin 7,5-10 e/h.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0" authorId="0" shapeId="0" xr:uid="{A2C5E16A-F16E-437B-A61E-828C88FDD30F}">
      <text>
        <r>
          <rPr>
            <sz val="9"/>
            <color indexed="81"/>
            <rFont val="Tahoma"/>
            <family val="2"/>
          </rPr>
          <t>Yritystoiminnan kustannukset, jotka eivät riipu tuotettavan palvelun tai tuotteiden määrästä.</t>
        </r>
      </text>
    </comment>
    <comment ref="A21" authorId="0" shapeId="0" xr:uid="{724DDABD-4948-45FF-9A43-11DC402678B8}">
      <text>
        <r>
          <rPr>
            <sz val="9"/>
            <color indexed="81"/>
            <rFont val="Tahoma"/>
            <family val="2"/>
          </rPr>
          <t>4H-yrittäjän vastuuvakuutus maksaa 30 euroa / vuosi. Vakuutus on uusittava vuosittain.</t>
        </r>
      </text>
    </comment>
    <comment ref="A22" authorId="0" shapeId="0" xr:uid="{1FBF4446-D3C3-4FE4-8559-041CA4A1199A}">
      <text>
        <r>
          <rPr>
            <sz val="9"/>
            <color indexed="81"/>
            <rFont val="Tahoma"/>
            <family val="2"/>
          </rPr>
          <t xml:space="preserve">4H-yhdistyksen yksilöjäsenmaksu on 35 euroa / vuosi. Jäsenmaksu on voimassa vuoden liittymiskuukaudestasi eteenpäin.
</t>
        </r>
      </text>
    </comment>
    <comment ref="A29" authorId="0" shapeId="0" xr:uid="{6963693B-ADE7-42FC-B3C7-8D9C933D2448}">
      <text>
        <r>
          <rPr>
            <sz val="9"/>
            <color indexed="81"/>
            <rFont val="Tahoma"/>
            <family val="2"/>
          </rPr>
          <t xml:space="preserve">Suoraan tuotteen/palvelun valmistamiseen liittyvät kustannukset (esim. valmistukseen tarvittavat materiaalit).
</t>
        </r>
      </text>
    </comment>
    <comment ref="E32" authorId="1" shapeId="0" xr:uid="{5F3A48D9-5EB5-415F-B4D2-D781D23F62B6}">
      <text>
        <t>[Kommenttiketju]
Excel-versiosi avulla voit lukea tämän kommenttiketjun, mutta siihen tehdyt muutokset poistetaan, jos tiedosto avataan uudemmassa Excel-versiossa. Lisätietoja: https://go.microsoft.com/fwlink/?linkid=870924
Kommentti:
    Tarvitaan arvio kk-tasolla myydyistä palvelukeikoista, jotta voidaan siirtää matkakulut muuttuviin kustannuksiin tässäkin esimerkissä.</t>
      </text>
    </comment>
    <comment ref="A40" authorId="0" shapeId="0" xr:uid="{C34EC90A-8B7A-4FC5-A18D-2B5FFA193135}">
      <text>
        <r>
          <rPr>
            <sz val="9"/>
            <color indexed="81"/>
            <rFont val="Tahoma"/>
            <family val="2"/>
          </rPr>
          <t xml:space="preserve">Tämän verran määrittelemälläsi tuntihinnalla laskutettavia tunteja sinun on tehtävä, jotta saavutat tavoitteesi (tavoitetulos).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Sampo Juhajoki</author>
    <author>tc={92C582BF-7292-4710-B898-7EA20949D629}</author>
  </authors>
  <commentList>
    <comment ref="A14" authorId="0" shapeId="0" xr:uid="{88813FAA-0665-4388-B281-EFC8D0534DA0}">
      <text>
        <r>
          <rPr>
            <sz val="9"/>
            <color indexed="81"/>
            <rFont val="Tahoma"/>
            <family val="2"/>
          </rPr>
          <t>Eli paljonko haluat tienata.</t>
        </r>
      </text>
    </comment>
    <comment ref="A18" authorId="0" shapeId="0" xr:uid="{78BE3E2A-34E6-4CD7-8F49-3F9862DCFDBA}">
      <text>
        <r>
          <rPr>
            <sz val="9"/>
            <color indexed="81"/>
            <rFont val="Tahoma"/>
            <family val="2"/>
          </rPr>
          <t>Yrittäjän oman työn tuntihinnan lähtökohtana voidaan pitää alan työehtosopimuksen tuntihintaa kertaa kaksi (tes x 2). Koululaisen palkka työehtosopimuksesta riippuen noin 6-8 e/h ja alaa opiskelevan palkka noin 7,5-10 e/h.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" authorId="0" shapeId="0" xr:uid="{3C85A17B-D556-4060-B6CD-433F58586E16}">
      <text>
        <r>
          <rPr>
            <sz val="9"/>
            <color indexed="81"/>
            <rFont val="Tahoma"/>
            <family val="2"/>
          </rPr>
          <t>Yritystoiminnan kustannukset, jotka eivät riipu tuotettavan palvelun tai tuotteiden määrästä.</t>
        </r>
      </text>
    </comment>
    <comment ref="A23" authorId="0" shapeId="0" xr:uid="{B6125872-0A94-4556-B278-F6A3B4688005}">
      <text>
        <r>
          <rPr>
            <sz val="9"/>
            <color indexed="81"/>
            <rFont val="Tahoma"/>
            <family val="2"/>
          </rPr>
          <t>4H-yrittäjän vastuuvakuutus maksaa 30 euroa / vuosi. Vakuutus on uusittava vuosittain.</t>
        </r>
      </text>
    </comment>
    <comment ref="A24" authorId="0" shapeId="0" xr:uid="{765AB1A6-A78F-4BD7-B5B1-725C7A1355B7}">
      <text>
        <r>
          <rPr>
            <sz val="9"/>
            <color indexed="81"/>
            <rFont val="Tahoma"/>
            <family val="2"/>
          </rPr>
          <t xml:space="preserve">4H-yhdistyksen yksilöjäsenmaksu on 35 euroa / vuosi. Jäsenmaksu on voimassa vuoden liittymiskuukaudestasi eteenpäin.
</t>
        </r>
      </text>
    </comment>
    <comment ref="A31" authorId="0" shapeId="0" xr:uid="{5FFE6024-E7F4-4768-91F7-C2360C7026F3}">
      <text>
        <r>
          <rPr>
            <sz val="9"/>
            <color indexed="81"/>
            <rFont val="Tahoma"/>
            <family val="2"/>
          </rPr>
          <t xml:space="preserve">Suoraan tuotteen/palvelun valmistamiseen liittyvät kustannukset (esim. valmistukseen tarvittavat materiaalit).
</t>
        </r>
      </text>
    </comment>
    <comment ref="E34" authorId="1" shapeId="0" xr:uid="{92C582BF-7292-4710-B898-7EA20949D629}">
      <text>
        <t>[Kommenttiketju]
Excel-versiosi avulla voit lukea tämän kommenttiketjun, mutta siihen tehdyt muutokset poistetaan, jos tiedosto avataan uudemmassa Excel-versiossa. Lisätietoja: https://go.microsoft.com/fwlink/?linkid=870924
Kommentti:
    Tarvitaan arvio kk-tasolla myydyistä palvelukeikoista, jotta voidaan siirtää matkakulut muuttuviin kustannuksiin tässäkin esimerkissä.</t>
      </text>
    </comment>
    <comment ref="A42" authorId="0" shapeId="0" xr:uid="{73CD315A-F72A-444E-BD54-44E524CC5B69}">
      <text>
        <r>
          <rPr>
            <sz val="9"/>
            <color indexed="81"/>
            <rFont val="Tahoma"/>
            <family val="2"/>
          </rPr>
          <t xml:space="preserve">Tämän verran määrittelemälläsi tuntihinnalla laskutettavia tunteja sinun on tehtävä, jotta saavutat tavoitteesi (tavoitetulos).
</t>
        </r>
      </text>
    </comment>
  </commentList>
</comments>
</file>

<file path=xl/sharedStrings.xml><?xml version="1.0" encoding="utf-8"?>
<sst xmlns="http://schemas.openxmlformats.org/spreadsheetml/2006/main" count="111" uniqueCount="48">
  <si>
    <t>euroa</t>
  </si>
  <si>
    <t>4H-jäsenmaksu</t>
  </si>
  <si>
    <t>Markkinointi</t>
  </si>
  <si>
    <t>Muut</t>
  </si>
  <si>
    <t>Muuttuvat kulut yhteensä</t>
  </si>
  <si>
    <t>Kiinteät kulut yhteensä/kk</t>
  </si>
  <si>
    <t>Kuukaudessa</t>
  </si>
  <si>
    <t>euroa/tunti</t>
  </si>
  <si>
    <t>Tavoitetulos</t>
  </si>
  <si>
    <t>Työtä tarvitaan</t>
  </si>
  <si>
    <t>tuntia</t>
  </si>
  <si>
    <t>kuukaudessa</t>
  </si>
  <si>
    <t>vuodessa</t>
  </si>
  <si>
    <t>Myynnin tarve kulujen kattamiseksi</t>
  </si>
  <si>
    <t>Oman työn tuntihinta</t>
  </si>
  <si>
    <t>Tuntilaskutusperusteisen palvelun myyntitavoite</t>
  </si>
  <si>
    <t>4H-yrityksen hinnoittelu ja kannattavuus</t>
  </si>
  <si>
    <t>4H-yrittäjän vastuuvakuutus</t>
  </si>
  <si>
    <t>Lisätietoa lomakkeen tietueiden täyttöön saat täytettävän rivin punaisella kolmiolla merkitystä solusta (vie kursori solun päälle nähdäksesi lisätieto).</t>
  </si>
  <si>
    <t xml:space="preserve">Tämä lomake toimii työkaluna 4H-yrityksesi hinnoittelun ja kannattavuuden suunnittelussa. </t>
  </si>
  <si>
    <t>Saat tiedon, kuinka paljon sinun tulee tuottaa palvelua tunteina tai myydä tuotteita kappaleina tavoitetulokseen pääsemiseksi.</t>
  </si>
  <si>
    <r>
      <t xml:space="preserve">Täytä värikoodilla ( </t>
    </r>
    <r>
      <rPr>
        <sz val="11"/>
        <color theme="7" tint="0.79998168889431442"/>
        <rFont val="Calibri"/>
        <family val="2"/>
        <scheme val="minor"/>
      </rPr>
      <t>värikoodi</t>
    </r>
    <r>
      <rPr>
        <sz val="11"/>
        <color theme="1"/>
        <rFont val="Calibri"/>
        <family val="2"/>
        <scheme val="minor"/>
      </rPr>
      <t xml:space="preserve"> )merkityt. Täytä ensin tavoitetulos, tuntihinta ja sitten kulut. </t>
    </r>
  </si>
  <si>
    <t>Kulut yhteensä</t>
  </si>
  <si>
    <t>Tavoitetulos ja oman työn tuntihinta</t>
  </si>
  <si>
    <t>Kulut -</t>
  </si>
  <si>
    <t>Raaka-aineet / kappale</t>
  </si>
  <si>
    <t>Arvioi, kuinka monta kappaletta myyt kuukaudessa</t>
  </si>
  <si>
    <t>Tulot +</t>
  </si>
  <si>
    <t>Toimisto- ja toimitilakulut (esim. netti, puhelin, maksupääte, toimitilan vuokra, sähkö)</t>
  </si>
  <si>
    <t>Investoinnit (esim. ostetut välineet, jotta yritystoimintaa voidaan pyörittää)</t>
  </si>
  <si>
    <t xml:space="preserve">Lomakkeella pyöristykset on tehty lähimpään yhteen euroon. </t>
  </si>
  <si>
    <t>Myynnin yhteensä tulee olla vähintään</t>
  </si>
  <si>
    <t>Vuodessa</t>
  </si>
  <si>
    <t>kappaletta</t>
  </si>
  <si>
    <t>Logistiikka (esim. matkakulut, bensa, pakkaus, postitus) / kappale</t>
  </si>
  <si>
    <t>Esimerkki pihapalveluyrittäjän hinnoittelusta ja kannattavuudesta.</t>
  </si>
  <si>
    <t>Kiinteät kulut</t>
  </si>
  <si>
    <t>Muuttuvat kulut</t>
  </si>
  <si>
    <t>Lisätietoa lomakkeen täyttöön saat täytettävän rivin punaisella kolmiolla merkitystä solusta (vie kursori solun päälle nähdäksesi lisätieto).</t>
  </si>
  <si>
    <r>
      <t xml:space="preserve">Täytä värikoodilla ( </t>
    </r>
    <r>
      <rPr>
        <sz val="11"/>
        <color theme="7" tint="0.79998168889431442"/>
        <rFont val="Calibri"/>
        <family val="2"/>
        <scheme val="minor"/>
      </rPr>
      <t>värikoodi</t>
    </r>
    <r>
      <rPr>
        <sz val="11"/>
        <color theme="1"/>
        <rFont val="Calibri"/>
        <family val="2"/>
        <scheme val="minor"/>
      </rPr>
      <t xml:space="preserve"> ) merkityt. </t>
    </r>
    <r>
      <rPr>
        <b/>
        <sz val="11"/>
        <color theme="1"/>
        <rFont val="Calibri"/>
        <family val="2"/>
        <scheme val="minor"/>
      </rPr>
      <t>Täytä ensin tavoitetulos, tuntihinta ja sitten kulut.</t>
    </r>
    <r>
      <rPr>
        <sz val="11"/>
        <color theme="1"/>
        <rFont val="Calibri"/>
        <family val="2"/>
        <scheme val="minor"/>
      </rPr>
      <t xml:space="preserve"> </t>
    </r>
  </si>
  <si>
    <t>Arvioi, kuinka monta työkeikkaa myyt kuukaudessa</t>
  </si>
  <si>
    <t>Raaka-aineet / työkeikka</t>
  </si>
  <si>
    <t>Logistiikka (esim. matkakulut, bensa, pakkaus, postitus) / työkeikka</t>
  </si>
  <si>
    <t>työkeikka</t>
  </si>
  <si>
    <t>asiakasveloitus oman työn tuntihinta + kulut/työtunti =18,72</t>
  </si>
  <si>
    <t>kiinteät kulut/työkeikka 54:8</t>
  </si>
  <si>
    <t xml:space="preserve">muuttuvat kulut/työkeikka 80:8  </t>
  </si>
  <si>
    <t>työtunteja/työkeikka (36:8=4,5 tuntia) yht. 16,75:4,5 tunnilla = 3,72 euroa/työtunti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</si>
</sst>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theme="7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3" fillId="0" borderId="0" xfId="0" applyFont="1"/>
    <xf numFmtId="164" fontId="0" fillId="0" borderId="0" xfId="0" applyNumberFormat="1" applyFont="1" applyFill="1" applyAlignment="1">
      <alignment horizontal="left"/>
    </xf>
    <xf numFmtId="0" fontId="0" fillId="0" borderId="0" xfId="0" applyBorder="1"/>
    <xf numFmtId="0" fontId="1" fillId="0" borderId="1" xfId="0" applyFont="1" applyFill="1" applyBorder="1"/>
    <xf numFmtId="0" fontId="0" fillId="0" borderId="1" xfId="0" applyBorder="1"/>
    <xf numFmtId="1" fontId="1" fillId="0" borderId="1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1" fontId="0" fillId="0" borderId="0" xfId="0" applyNumberFormat="1" applyFill="1" applyBorder="1"/>
    <xf numFmtId="1" fontId="0" fillId="0" borderId="1" xfId="0" applyNumberFormat="1" applyFill="1" applyBorder="1"/>
    <xf numFmtId="0" fontId="0" fillId="0" borderId="0" xfId="0" applyFont="1" applyFill="1" applyBorder="1"/>
    <xf numFmtId="1" fontId="0" fillId="0" borderId="7" xfId="0" applyNumberFormat="1" applyFill="1" applyBorder="1"/>
    <xf numFmtId="1" fontId="0" fillId="0" borderId="5" xfId="0" applyNumberFormat="1" applyFill="1" applyBorder="1"/>
    <xf numFmtId="1" fontId="2" fillId="0" borderId="1" xfId="0" applyNumberFormat="1" applyFont="1" applyFill="1" applyBorder="1"/>
    <xf numFmtId="0" fontId="1" fillId="0" borderId="0" xfId="0" applyFont="1" applyFill="1" applyBorder="1" applyAlignment="1"/>
    <xf numFmtId="0" fontId="0" fillId="0" borderId="0" xfId="0" applyNumberFormat="1" applyFill="1"/>
    <xf numFmtId="1" fontId="4" fillId="4" borderId="1" xfId="0" applyNumberFormat="1" applyFont="1" applyFill="1" applyBorder="1"/>
    <xf numFmtId="0" fontId="1" fillId="2" borderId="3" xfId="0" applyFont="1" applyFill="1" applyBorder="1" applyAlignment="1"/>
    <xf numFmtId="1" fontId="0" fillId="4" borderId="1" xfId="0" applyNumberFormat="1" applyFill="1" applyBorder="1"/>
    <xf numFmtId="0" fontId="1" fillId="0" borderId="8" xfId="0" applyFont="1" applyFill="1" applyBorder="1"/>
    <xf numFmtId="0" fontId="0" fillId="0" borderId="8" xfId="0" applyBorder="1"/>
    <xf numFmtId="0" fontId="0" fillId="0" borderId="8" xfId="0" applyFill="1" applyBorder="1"/>
    <xf numFmtId="0" fontId="1" fillId="5" borderId="2" xfId="0" applyFont="1" applyFill="1" applyBorder="1"/>
    <xf numFmtId="0" fontId="1" fillId="5" borderId="3" xfId="0" applyFont="1" applyFill="1" applyBorder="1" applyAlignment="1"/>
    <xf numFmtId="0" fontId="0" fillId="5" borderId="4" xfId="0" applyFill="1" applyBorder="1"/>
    <xf numFmtId="0" fontId="1" fillId="2" borderId="9" xfId="0" applyFont="1" applyFill="1" applyBorder="1"/>
    <xf numFmtId="0" fontId="0" fillId="2" borderId="6" xfId="0" applyFill="1" applyBorder="1"/>
    <xf numFmtId="0" fontId="1" fillId="3" borderId="9" xfId="0" applyFont="1" applyFill="1" applyBorder="1"/>
    <xf numFmtId="0" fontId="0" fillId="3" borderId="6" xfId="0" applyFill="1" applyBorder="1"/>
    <xf numFmtId="0" fontId="0" fillId="4" borderId="1" xfId="0" applyNumberFormat="1" applyFill="1" applyBorder="1"/>
    <xf numFmtId="0" fontId="1" fillId="3" borderId="3" xfId="0" applyFont="1" applyFill="1" applyBorder="1"/>
    <xf numFmtId="1" fontId="0" fillId="4" borderId="7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7C8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po Juhajoki" id="{65496E91-ECAB-4D36-847D-8825108AEA4A}" userId="S::sampo.juhajoki@4h.fi::227d49b2-95b3-4493-b069-a313a7761c01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2" dT="2020-06-25T18:46:43.30" personId="{65496E91-ECAB-4D36-847D-8825108AEA4A}" id="{5F3A48D9-5EB5-415F-B4D2-D781D23F62B6}">
    <text>Tarvitaan arvio kk-tasolla myydyistä palvelukeikoista, jotta voidaan siirtää matkakulut muuttuviin kustannuksiin tässäkin esimerkissä.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4" dT="2020-06-25T18:46:43.30" personId="{65496E91-ECAB-4D36-847D-8825108AEA4A}" id="{92C582BF-7292-4710-B898-7EA20949D629}">
    <text>Tarvitaan arvio kk-tasolla myydyistä palvelukeikoista, jotta voidaan siirtää matkakulut muuttuviin kustannuksiin tässäkin esimerkissä.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B5C7-70A5-4649-A910-5E7E621901EF}">
  <dimension ref="A2:P41"/>
  <sheetViews>
    <sheetView tabSelected="1" topLeftCell="A13" zoomScale="85" zoomScaleNormal="85" workbookViewId="0">
      <selection activeCell="B25" sqref="B25:C25"/>
    </sheetView>
  </sheetViews>
  <sheetFormatPr defaultRowHeight="14.5" x14ac:dyDescent="0.35"/>
  <cols>
    <col min="1" max="1" width="84.54296875" customWidth="1"/>
    <col min="2" max="3" width="15.7265625" customWidth="1"/>
    <col min="4" max="4" width="5.54296875" bestFit="1" customWidth="1"/>
    <col min="5" max="5" width="6.1796875" bestFit="1" customWidth="1"/>
    <col min="6" max="6" width="31.453125" bestFit="1" customWidth="1"/>
    <col min="7" max="7" width="5" bestFit="1" customWidth="1"/>
    <col min="8" max="8" width="11.26953125" bestFit="1" customWidth="1"/>
  </cols>
  <sheetData>
    <row r="2" spans="1:16" ht="15" thickBot="1" x14ac:dyDescent="0.4">
      <c r="A2" s="26" t="s">
        <v>16</v>
      </c>
      <c r="B2" s="27"/>
      <c r="C2" s="27"/>
      <c r="D2" s="28"/>
      <c r="E2" s="13"/>
      <c r="F2" s="13"/>
      <c r="G2" s="13"/>
      <c r="H2" s="13"/>
      <c r="I2" s="3"/>
      <c r="J2" s="3"/>
      <c r="K2" s="3"/>
      <c r="L2" s="3"/>
      <c r="M2" s="3"/>
      <c r="N2" s="3"/>
    </row>
    <row r="3" spans="1:16" x14ac:dyDescent="0.35">
      <c r="A3" s="12"/>
      <c r="B3" s="8"/>
      <c r="C3" s="8"/>
      <c r="D3" s="13"/>
      <c r="E3" s="13"/>
      <c r="F3" s="13"/>
      <c r="G3" s="13"/>
      <c r="H3" s="13"/>
      <c r="I3" s="3"/>
      <c r="J3" s="3"/>
      <c r="K3" s="3"/>
      <c r="L3" s="3"/>
      <c r="M3" s="3"/>
      <c r="N3" s="3"/>
    </row>
    <row r="4" spans="1:16" x14ac:dyDescent="0.35">
      <c r="A4" s="17" t="s">
        <v>19</v>
      </c>
      <c r="B4" s="21"/>
      <c r="C4" s="21"/>
      <c r="D4" s="13"/>
      <c r="E4" s="13"/>
      <c r="F4" s="13"/>
      <c r="G4" s="13"/>
      <c r="H4" s="13"/>
      <c r="I4" s="3"/>
      <c r="J4" s="3"/>
      <c r="K4" s="3"/>
      <c r="L4" s="3"/>
      <c r="M4" s="3"/>
      <c r="N4" s="3"/>
    </row>
    <row r="5" spans="1:16" x14ac:dyDescent="0.35">
      <c r="A5" s="17" t="s">
        <v>20</v>
      </c>
      <c r="B5" s="21"/>
      <c r="C5" s="21"/>
      <c r="D5" s="13"/>
      <c r="E5" s="13"/>
      <c r="F5" s="13"/>
      <c r="G5" s="13"/>
      <c r="H5" s="13"/>
      <c r="I5" s="3"/>
      <c r="J5" s="3"/>
      <c r="K5" s="3"/>
      <c r="L5" s="3"/>
      <c r="M5" s="3"/>
      <c r="N5" s="3"/>
    </row>
    <row r="6" spans="1:16" x14ac:dyDescent="0.35">
      <c r="A6" s="17" t="s">
        <v>21</v>
      </c>
      <c r="B6" s="21"/>
      <c r="C6" s="21"/>
      <c r="D6" s="13"/>
      <c r="E6" s="13"/>
      <c r="F6" s="13"/>
      <c r="G6" s="13"/>
      <c r="H6" s="13"/>
      <c r="I6" s="3"/>
      <c r="J6" s="3"/>
      <c r="K6" s="3"/>
      <c r="L6" s="3"/>
      <c r="M6" s="3"/>
      <c r="N6" s="3"/>
    </row>
    <row r="7" spans="1:16" x14ac:dyDescent="0.35">
      <c r="A7" s="17" t="s">
        <v>18</v>
      </c>
      <c r="B7" s="21"/>
      <c r="C7" s="21"/>
      <c r="D7" s="13"/>
      <c r="E7" s="13"/>
      <c r="F7" s="13"/>
      <c r="G7" s="13"/>
      <c r="H7" s="13"/>
      <c r="I7" s="3"/>
      <c r="J7" s="3"/>
      <c r="K7" s="3"/>
      <c r="L7" s="3"/>
      <c r="M7" s="3"/>
      <c r="N7" s="3"/>
    </row>
    <row r="8" spans="1:16" x14ac:dyDescent="0.35">
      <c r="A8" s="17" t="s">
        <v>30</v>
      </c>
      <c r="B8" s="21"/>
      <c r="C8" s="21"/>
      <c r="D8" s="13"/>
      <c r="E8" s="13"/>
      <c r="F8" s="13"/>
      <c r="G8" s="13"/>
      <c r="H8" s="13"/>
      <c r="I8" s="3"/>
      <c r="J8" s="3"/>
      <c r="K8" s="3"/>
      <c r="L8" s="3"/>
      <c r="M8" s="3"/>
      <c r="N8" s="3"/>
    </row>
    <row r="9" spans="1:16" ht="15" thickBot="1" x14ac:dyDescent="0.4">
      <c r="B9" s="8"/>
      <c r="C9" s="8"/>
    </row>
    <row r="10" spans="1:16" ht="15" thickBot="1" x14ac:dyDescent="0.4">
      <c r="A10" s="29" t="s">
        <v>23</v>
      </c>
      <c r="B10" s="30" t="s">
        <v>11</v>
      </c>
      <c r="C10" s="30" t="s">
        <v>12</v>
      </c>
      <c r="D10" s="31"/>
      <c r="G10" s="7"/>
      <c r="L10" s="3"/>
      <c r="M10" s="3"/>
      <c r="N10" s="3"/>
      <c r="O10" s="3"/>
      <c r="P10" s="3"/>
    </row>
    <row r="11" spans="1:16" x14ac:dyDescent="0.35">
      <c r="A11" s="4"/>
      <c r="B11" s="13"/>
      <c r="C11" s="8"/>
      <c r="L11" s="3"/>
      <c r="M11" s="3"/>
      <c r="N11" s="3"/>
      <c r="O11" s="3"/>
      <c r="P11" s="3"/>
    </row>
    <row r="12" spans="1:16" x14ac:dyDescent="0.35">
      <c r="A12" s="4" t="s">
        <v>8</v>
      </c>
      <c r="B12" s="23"/>
      <c r="C12" s="9">
        <f>B12*12</f>
        <v>0</v>
      </c>
      <c r="D12" t="s">
        <v>0</v>
      </c>
      <c r="L12" s="3"/>
      <c r="M12" s="3"/>
      <c r="N12" s="3"/>
      <c r="O12" s="3"/>
      <c r="P12" s="3"/>
    </row>
    <row r="13" spans="1:16" x14ac:dyDescent="0.35">
      <c r="A13" s="5" t="s">
        <v>13</v>
      </c>
      <c r="B13" s="19">
        <f>B35</f>
        <v>0</v>
      </c>
      <c r="C13" s="19">
        <f>B13*12</f>
        <v>0</v>
      </c>
      <c r="D13" s="3" t="s">
        <v>0</v>
      </c>
      <c r="L13" s="3"/>
      <c r="M13" s="3"/>
      <c r="N13" s="3"/>
      <c r="O13" s="3"/>
      <c r="P13" s="3"/>
    </row>
    <row r="14" spans="1:16" x14ac:dyDescent="0.35">
      <c r="A14" s="5" t="s">
        <v>31</v>
      </c>
      <c r="B14" s="16">
        <f>B12+B13</f>
        <v>0</v>
      </c>
      <c r="C14" s="16">
        <f>C12+C13</f>
        <v>0</v>
      </c>
      <c r="D14" s="3" t="s">
        <v>0</v>
      </c>
      <c r="L14" s="3"/>
      <c r="M14" s="3"/>
      <c r="N14" s="3"/>
      <c r="O14" s="3"/>
      <c r="P14" s="3"/>
    </row>
    <row r="15" spans="1:16" x14ac:dyDescent="0.35">
      <c r="B15" s="14"/>
      <c r="C15" s="8"/>
    </row>
    <row r="16" spans="1:16" x14ac:dyDescent="0.35">
      <c r="A16" s="1" t="s">
        <v>14</v>
      </c>
      <c r="B16" s="36"/>
      <c r="C16" t="s">
        <v>7</v>
      </c>
      <c r="F16" s="5"/>
      <c r="G16" s="22"/>
    </row>
    <row r="17" spans="1:6" ht="15" thickBot="1" x14ac:dyDescent="0.4">
      <c r="B17" s="8"/>
      <c r="C17" s="8"/>
      <c r="F17" s="6"/>
    </row>
    <row r="18" spans="1:6" ht="15" thickBot="1" x14ac:dyDescent="0.4">
      <c r="A18" s="32" t="s">
        <v>24</v>
      </c>
      <c r="B18" s="24" t="s">
        <v>11</v>
      </c>
      <c r="C18" s="24" t="s">
        <v>12</v>
      </c>
      <c r="D18" s="33"/>
      <c r="F18" s="6"/>
    </row>
    <row r="19" spans="1:6" x14ac:dyDescent="0.35">
      <c r="A19" s="4"/>
      <c r="B19" s="12"/>
      <c r="C19" s="8"/>
      <c r="F19" s="6"/>
    </row>
    <row r="20" spans="1:6" x14ac:dyDescent="0.35">
      <c r="A20" s="1" t="s">
        <v>36</v>
      </c>
      <c r="B20" s="8"/>
      <c r="C20" s="8"/>
      <c r="F20" s="6"/>
    </row>
    <row r="21" spans="1:6" x14ac:dyDescent="0.35">
      <c r="A21" s="3" t="s">
        <v>17</v>
      </c>
      <c r="B21" s="16">
        <f>C21/12</f>
        <v>0</v>
      </c>
      <c r="C21" s="25"/>
      <c r="D21" t="s">
        <v>0</v>
      </c>
      <c r="F21" s="6"/>
    </row>
    <row r="22" spans="1:6" x14ac:dyDescent="0.35">
      <c r="A22" s="3" t="s">
        <v>1</v>
      </c>
      <c r="B22" s="16">
        <f>C22/12</f>
        <v>0</v>
      </c>
      <c r="C22" s="38"/>
      <c r="D22" t="s">
        <v>0</v>
      </c>
      <c r="F22" s="6"/>
    </row>
    <row r="23" spans="1:6" x14ac:dyDescent="0.35">
      <c r="A23" s="3" t="s">
        <v>2</v>
      </c>
      <c r="B23" s="25"/>
      <c r="C23" s="18">
        <f>B23*12</f>
        <v>0</v>
      </c>
      <c r="D23" t="s">
        <v>0</v>
      </c>
      <c r="F23" s="6"/>
    </row>
    <row r="24" spans="1:6" x14ac:dyDescent="0.35">
      <c r="A24" s="3" t="s">
        <v>28</v>
      </c>
      <c r="B24" s="25"/>
      <c r="C24" s="18">
        <f>B24*12</f>
        <v>0</v>
      </c>
      <c r="D24" t="s">
        <v>0</v>
      </c>
      <c r="F24" s="6"/>
    </row>
    <row r="25" spans="1:6" x14ac:dyDescent="0.35">
      <c r="A25" s="13" t="s">
        <v>29</v>
      </c>
      <c r="B25" s="16">
        <f>C25/12</f>
        <v>0</v>
      </c>
      <c r="C25" s="38">
        <v>0</v>
      </c>
      <c r="D25" t="s">
        <v>0</v>
      </c>
      <c r="F25" s="6"/>
    </row>
    <row r="26" spans="1:6" x14ac:dyDescent="0.35">
      <c r="A26" s="3" t="s">
        <v>3</v>
      </c>
      <c r="B26" s="25"/>
      <c r="C26" s="18">
        <f>B26*12</f>
        <v>0</v>
      </c>
      <c r="D26" t="s">
        <v>0</v>
      </c>
      <c r="F26" s="6"/>
    </row>
    <row r="27" spans="1:6" x14ac:dyDescent="0.35">
      <c r="A27" s="4" t="s">
        <v>5</v>
      </c>
      <c r="B27" s="20">
        <f>SUM(B21:B26)</f>
        <v>0</v>
      </c>
      <c r="C27" s="20">
        <f>SUM(C21:C26)</f>
        <v>0</v>
      </c>
      <c r="D27" t="s">
        <v>0</v>
      </c>
      <c r="F27" s="6"/>
    </row>
    <row r="28" spans="1:6" x14ac:dyDescent="0.35">
      <c r="B28" s="8"/>
      <c r="C28" s="8"/>
      <c r="F28" s="6"/>
    </row>
    <row r="29" spans="1:6" x14ac:dyDescent="0.35">
      <c r="A29" s="4" t="s">
        <v>37</v>
      </c>
      <c r="B29" s="8"/>
      <c r="C29" s="8"/>
      <c r="F29" s="6"/>
    </row>
    <row r="30" spans="1:6" x14ac:dyDescent="0.35">
      <c r="A30" s="3" t="s">
        <v>25</v>
      </c>
      <c r="B30" s="25"/>
      <c r="C30" t="s">
        <v>0</v>
      </c>
    </row>
    <row r="31" spans="1:6" x14ac:dyDescent="0.35">
      <c r="A31" s="3" t="s">
        <v>34</v>
      </c>
      <c r="B31" s="25"/>
      <c r="C31" t="s">
        <v>0</v>
      </c>
      <c r="F31" s="6"/>
    </row>
    <row r="32" spans="1:6" x14ac:dyDescent="0.35">
      <c r="A32" s="3" t="s">
        <v>26</v>
      </c>
      <c r="B32" s="25"/>
      <c r="C32" t="s">
        <v>33</v>
      </c>
      <c r="F32" s="6"/>
    </row>
    <row r="33" spans="1:6" x14ac:dyDescent="0.35">
      <c r="A33" s="4" t="s">
        <v>4</v>
      </c>
      <c r="B33" s="16">
        <f>(B30+B31)*B32</f>
        <v>0</v>
      </c>
      <c r="C33" s="10">
        <f>B33*12</f>
        <v>0</v>
      </c>
      <c r="D33" t="s">
        <v>0</v>
      </c>
      <c r="F33" s="6"/>
    </row>
    <row r="34" spans="1:6" x14ac:dyDescent="0.35">
      <c r="A34" s="4"/>
      <c r="B34" s="15"/>
      <c r="C34" s="8"/>
      <c r="F34" s="6"/>
    </row>
    <row r="35" spans="1:6" x14ac:dyDescent="0.35">
      <c r="A35" s="12" t="s">
        <v>22</v>
      </c>
      <c r="B35" s="16">
        <f>B27+B33</f>
        <v>0</v>
      </c>
      <c r="C35" s="16">
        <f>C27+C33</f>
        <v>0</v>
      </c>
      <c r="D35" s="13" t="s">
        <v>0</v>
      </c>
      <c r="F35" s="6"/>
    </row>
    <row r="36" spans="1:6" ht="15" thickBot="1" x14ac:dyDescent="0.4">
      <c r="A36" s="8"/>
      <c r="B36" s="8"/>
      <c r="C36" s="8"/>
      <c r="D36" s="8"/>
      <c r="F36" s="6"/>
    </row>
    <row r="37" spans="1:6" ht="15" thickBot="1" x14ac:dyDescent="0.4">
      <c r="A37" s="34" t="s">
        <v>27</v>
      </c>
      <c r="B37" s="37" t="s">
        <v>6</v>
      </c>
      <c r="C37" s="37" t="s">
        <v>32</v>
      </c>
      <c r="D37" s="35"/>
      <c r="F37" s="6"/>
    </row>
    <row r="38" spans="1:6" x14ac:dyDescent="0.35">
      <c r="A38" s="8"/>
      <c r="B38" s="8"/>
      <c r="C38" s="8"/>
      <c r="D38" s="8"/>
      <c r="F38" s="6"/>
    </row>
    <row r="39" spans="1:6" x14ac:dyDescent="0.35">
      <c r="A39" s="1" t="s">
        <v>15</v>
      </c>
      <c r="B39" s="11">
        <f>B14</f>
        <v>0</v>
      </c>
      <c r="C39" s="16">
        <f>C14</f>
        <v>0</v>
      </c>
      <c r="D39" t="s">
        <v>0</v>
      </c>
      <c r="F39" s="6"/>
    </row>
    <row r="40" spans="1:6" x14ac:dyDescent="0.35">
      <c r="A40" s="2" t="s">
        <v>9</v>
      </c>
      <c r="B40" s="11" t="e">
        <f>B39/B16</f>
        <v>#DIV/0!</v>
      </c>
      <c r="C40" s="16" t="e">
        <f>C39/B16</f>
        <v>#DIV/0!</v>
      </c>
      <c r="D40" t="s">
        <v>10</v>
      </c>
      <c r="F40" s="6"/>
    </row>
    <row r="41" spans="1:6" x14ac:dyDescent="0.35">
      <c r="A41" s="2"/>
      <c r="B41" s="15"/>
      <c r="C41" s="15"/>
      <c r="F41" s="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DA36-3EC0-4511-BCD5-2773E66BAF41}">
  <dimension ref="A2:P46"/>
  <sheetViews>
    <sheetView zoomScale="85" zoomScaleNormal="85" workbookViewId="0">
      <selection activeCell="A40" sqref="A40"/>
    </sheetView>
  </sheetViews>
  <sheetFormatPr defaultRowHeight="14.5" x14ac:dyDescent="0.35"/>
  <cols>
    <col min="1" max="1" width="84.54296875" customWidth="1"/>
    <col min="2" max="3" width="15.7265625" customWidth="1"/>
    <col min="4" max="4" width="5.54296875" bestFit="1" customWidth="1"/>
    <col min="5" max="5" width="6.1796875" bestFit="1" customWidth="1"/>
    <col min="6" max="6" width="31.453125" bestFit="1" customWidth="1"/>
    <col min="7" max="7" width="5" bestFit="1" customWidth="1"/>
    <col min="8" max="8" width="11.26953125" bestFit="1" customWidth="1"/>
  </cols>
  <sheetData>
    <row r="2" spans="1:16" x14ac:dyDescent="0.35">
      <c r="A2" t="s">
        <v>35</v>
      </c>
    </row>
    <row r="4" spans="1:16" ht="15" thickBot="1" x14ac:dyDescent="0.4">
      <c r="A4" s="26" t="s">
        <v>16</v>
      </c>
      <c r="B4" s="27"/>
      <c r="C4" s="27"/>
      <c r="D4" s="28"/>
      <c r="E4" s="13"/>
      <c r="F4" s="13"/>
      <c r="G4" s="13"/>
      <c r="H4" s="13"/>
      <c r="I4" s="3"/>
      <c r="J4" s="3"/>
      <c r="K4" s="3"/>
      <c r="L4" s="3"/>
      <c r="M4" s="3"/>
      <c r="N4" s="3"/>
    </row>
    <row r="5" spans="1:16" x14ac:dyDescent="0.35">
      <c r="A5" s="12"/>
      <c r="B5" s="8"/>
      <c r="C5" s="8"/>
      <c r="D5" s="13"/>
      <c r="E5" s="13"/>
      <c r="F5" s="13"/>
      <c r="G5" s="13"/>
      <c r="H5" s="13"/>
      <c r="I5" s="3"/>
      <c r="J5" s="3"/>
      <c r="K5" s="3"/>
      <c r="L5" s="3"/>
      <c r="M5" s="3"/>
      <c r="N5" s="3"/>
    </row>
    <row r="6" spans="1:16" x14ac:dyDescent="0.35">
      <c r="A6" s="17" t="s">
        <v>19</v>
      </c>
      <c r="B6" s="21"/>
      <c r="C6" s="21"/>
      <c r="D6" s="13"/>
      <c r="E6" s="13"/>
      <c r="F6" s="13"/>
      <c r="G6" s="13"/>
      <c r="H6" s="13"/>
      <c r="I6" s="3"/>
      <c r="J6" s="3"/>
      <c r="K6" s="3"/>
      <c r="L6" s="3"/>
      <c r="M6" s="3"/>
      <c r="N6" s="3"/>
    </row>
    <row r="7" spans="1:16" x14ac:dyDescent="0.35">
      <c r="A7" s="17" t="s">
        <v>20</v>
      </c>
      <c r="B7" s="21"/>
      <c r="C7" s="21"/>
      <c r="D7" s="13"/>
      <c r="E7" s="13"/>
      <c r="F7" s="13"/>
      <c r="G7" s="13"/>
      <c r="H7" s="13"/>
      <c r="I7" s="3"/>
      <c r="J7" s="3"/>
      <c r="K7" s="3"/>
      <c r="L7" s="3"/>
      <c r="M7" s="3"/>
      <c r="N7" s="3"/>
    </row>
    <row r="8" spans="1:16" x14ac:dyDescent="0.35">
      <c r="A8" s="17" t="s">
        <v>39</v>
      </c>
      <c r="B8" s="21"/>
      <c r="C8" s="21"/>
      <c r="D8" s="13"/>
      <c r="E8" s="13"/>
      <c r="F8" s="13"/>
      <c r="G8" s="13"/>
      <c r="H8" s="13"/>
      <c r="I8" s="3"/>
      <c r="J8" s="3"/>
      <c r="K8" s="3"/>
      <c r="L8" s="3"/>
      <c r="M8" s="3"/>
      <c r="N8" s="3"/>
    </row>
    <row r="9" spans="1:16" x14ac:dyDescent="0.35">
      <c r="A9" s="17" t="s">
        <v>38</v>
      </c>
      <c r="B9" s="21"/>
      <c r="C9" s="21"/>
      <c r="D9" s="13"/>
      <c r="E9" s="13"/>
      <c r="F9" s="13"/>
      <c r="G9" s="13"/>
      <c r="H9" s="13"/>
      <c r="I9" s="3"/>
      <c r="J9" s="3"/>
      <c r="K9" s="3"/>
      <c r="L9" s="3"/>
      <c r="M9" s="3"/>
      <c r="N9" s="3"/>
    </row>
    <row r="10" spans="1:16" x14ac:dyDescent="0.35">
      <c r="A10" s="17" t="s">
        <v>30</v>
      </c>
      <c r="B10" s="21"/>
      <c r="C10" s="21"/>
      <c r="D10" s="13"/>
      <c r="E10" s="13"/>
      <c r="F10" s="13"/>
      <c r="G10" s="13"/>
      <c r="H10" s="13"/>
      <c r="I10" s="3"/>
      <c r="J10" s="3"/>
      <c r="K10" s="3"/>
      <c r="L10" s="3"/>
      <c r="M10" s="3"/>
      <c r="N10" s="3"/>
    </row>
    <row r="11" spans="1:16" ht="15" thickBot="1" x14ac:dyDescent="0.4">
      <c r="B11" s="8"/>
      <c r="C11" s="8"/>
    </row>
    <row r="12" spans="1:16" ht="15" thickBot="1" x14ac:dyDescent="0.4">
      <c r="A12" s="29" t="s">
        <v>23</v>
      </c>
      <c r="B12" s="30" t="s">
        <v>11</v>
      </c>
      <c r="C12" s="30" t="s">
        <v>12</v>
      </c>
      <c r="D12" s="31"/>
      <c r="G12" s="7"/>
      <c r="L12" s="3"/>
      <c r="M12" s="3"/>
      <c r="N12" s="3"/>
      <c r="O12" s="3"/>
      <c r="P12" s="3"/>
    </row>
    <row r="13" spans="1:16" x14ac:dyDescent="0.35">
      <c r="A13" s="4"/>
      <c r="B13" s="13"/>
      <c r="C13" s="8"/>
      <c r="L13" s="3"/>
      <c r="M13" s="3"/>
      <c r="N13" s="3"/>
      <c r="O13" s="3"/>
      <c r="P13" s="3"/>
    </row>
    <row r="14" spans="1:16" x14ac:dyDescent="0.35">
      <c r="A14" s="4" t="s">
        <v>8</v>
      </c>
      <c r="B14" s="23">
        <v>400</v>
      </c>
      <c r="C14" s="9">
        <f>B14*12</f>
        <v>4800</v>
      </c>
      <c r="D14" t="s">
        <v>0</v>
      </c>
      <c r="L14" s="3"/>
      <c r="M14" s="3"/>
      <c r="N14" s="3"/>
      <c r="O14" s="3"/>
      <c r="P14" s="3"/>
    </row>
    <row r="15" spans="1:16" x14ac:dyDescent="0.35">
      <c r="A15" s="5" t="s">
        <v>13</v>
      </c>
      <c r="B15" s="19">
        <f>B37</f>
        <v>133.75</v>
      </c>
      <c r="C15" s="19">
        <f>B15*12</f>
        <v>1605</v>
      </c>
      <c r="D15" s="3" t="s">
        <v>0</v>
      </c>
      <c r="L15" s="3"/>
      <c r="M15" s="3"/>
      <c r="N15" s="3"/>
      <c r="O15" s="3"/>
      <c r="P15" s="3"/>
    </row>
    <row r="16" spans="1:16" x14ac:dyDescent="0.35">
      <c r="A16" s="5" t="s">
        <v>31</v>
      </c>
      <c r="B16" s="16">
        <f>B14+B15</f>
        <v>533.75</v>
      </c>
      <c r="C16" s="16">
        <f>C14+C15</f>
        <v>6405</v>
      </c>
      <c r="D16" s="3" t="s">
        <v>0</v>
      </c>
      <c r="L16" s="3"/>
      <c r="M16" s="3"/>
      <c r="N16" s="3"/>
      <c r="O16" s="3"/>
      <c r="P16" s="3"/>
    </row>
    <row r="17" spans="1:7" x14ac:dyDescent="0.35">
      <c r="B17" s="14"/>
      <c r="C17" s="8"/>
    </row>
    <row r="18" spans="1:7" x14ac:dyDescent="0.35">
      <c r="A18" s="1" t="s">
        <v>14</v>
      </c>
      <c r="B18" s="36">
        <v>15</v>
      </c>
      <c r="C18" t="s">
        <v>7</v>
      </c>
      <c r="F18" s="5"/>
      <c r="G18" s="22"/>
    </row>
    <row r="19" spans="1:7" ht="15" thickBot="1" x14ac:dyDescent="0.4">
      <c r="B19" s="8"/>
      <c r="C19" s="8"/>
      <c r="F19" s="6"/>
    </row>
    <row r="20" spans="1:7" ht="15" thickBot="1" x14ac:dyDescent="0.4">
      <c r="A20" s="32" t="s">
        <v>24</v>
      </c>
      <c r="B20" s="24" t="s">
        <v>11</v>
      </c>
      <c r="C20" s="24" t="s">
        <v>12</v>
      </c>
      <c r="D20" s="33"/>
      <c r="F20" s="6"/>
    </row>
    <row r="21" spans="1:7" x14ac:dyDescent="0.35">
      <c r="A21" s="4"/>
      <c r="B21" s="12"/>
      <c r="C21" s="8"/>
      <c r="F21" s="6"/>
    </row>
    <row r="22" spans="1:7" x14ac:dyDescent="0.35">
      <c r="A22" s="1" t="s">
        <v>36</v>
      </c>
      <c r="B22" s="8"/>
      <c r="C22" s="8"/>
      <c r="F22" s="6"/>
    </row>
    <row r="23" spans="1:7" x14ac:dyDescent="0.35">
      <c r="A23" s="3" t="s">
        <v>17</v>
      </c>
      <c r="B23" s="16">
        <f>C23/12</f>
        <v>2.5</v>
      </c>
      <c r="C23" s="25">
        <v>30</v>
      </c>
      <c r="D23" t="s">
        <v>0</v>
      </c>
      <c r="F23" s="6"/>
    </row>
    <row r="24" spans="1:7" x14ac:dyDescent="0.35">
      <c r="A24" s="3" t="s">
        <v>1</v>
      </c>
      <c r="B24" s="16">
        <f>C24/12</f>
        <v>2.9166666666666665</v>
      </c>
      <c r="C24" s="38">
        <v>35</v>
      </c>
      <c r="D24" t="s">
        <v>0</v>
      </c>
      <c r="F24" s="6"/>
    </row>
    <row r="25" spans="1:7" x14ac:dyDescent="0.35">
      <c r="A25" s="3" t="s">
        <v>2</v>
      </c>
      <c r="B25" s="25">
        <v>5</v>
      </c>
      <c r="C25" s="18">
        <f>B25*12</f>
        <v>60</v>
      </c>
      <c r="D25" t="s">
        <v>0</v>
      </c>
      <c r="F25" s="6"/>
    </row>
    <row r="26" spans="1:7" x14ac:dyDescent="0.35">
      <c r="A26" s="3" t="s">
        <v>28</v>
      </c>
      <c r="B26" s="25">
        <v>10</v>
      </c>
      <c r="C26" s="18">
        <f>B26*12</f>
        <v>120</v>
      </c>
      <c r="D26" t="s">
        <v>0</v>
      </c>
      <c r="F26" s="6"/>
    </row>
    <row r="27" spans="1:7" x14ac:dyDescent="0.35">
      <c r="A27" s="13" t="s">
        <v>29</v>
      </c>
      <c r="B27" s="16">
        <f>C27/12</f>
        <v>33.333333333333336</v>
      </c>
      <c r="C27" s="38">
        <v>400</v>
      </c>
      <c r="D27" t="s">
        <v>0</v>
      </c>
      <c r="F27" s="6"/>
    </row>
    <row r="28" spans="1:7" x14ac:dyDescent="0.35">
      <c r="A28" s="3" t="s">
        <v>3</v>
      </c>
      <c r="B28" s="25">
        <v>0</v>
      </c>
      <c r="C28" s="18">
        <f>B28*12</f>
        <v>0</v>
      </c>
      <c r="D28" t="s">
        <v>0</v>
      </c>
      <c r="F28" s="6"/>
    </row>
    <row r="29" spans="1:7" x14ac:dyDescent="0.35">
      <c r="A29" s="4" t="s">
        <v>5</v>
      </c>
      <c r="B29" s="20">
        <f>SUM(B23:B28)</f>
        <v>53.75</v>
      </c>
      <c r="C29" s="20">
        <f>SUM(C23:C28)</f>
        <v>645</v>
      </c>
      <c r="D29" t="s">
        <v>0</v>
      </c>
      <c r="F29" s="6"/>
    </row>
    <row r="30" spans="1:7" x14ac:dyDescent="0.35">
      <c r="B30" s="8"/>
      <c r="C30" s="8"/>
      <c r="F30" s="6"/>
    </row>
    <row r="31" spans="1:7" x14ac:dyDescent="0.35">
      <c r="A31" s="4" t="s">
        <v>37</v>
      </c>
      <c r="B31" s="8"/>
      <c r="C31" s="8"/>
      <c r="F31" s="6"/>
    </row>
    <row r="32" spans="1:7" x14ac:dyDescent="0.35">
      <c r="A32" s="3" t="s">
        <v>41</v>
      </c>
      <c r="B32" s="25">
        <v>0</v>
      </c>
      <c r="C32" t="s">
        <v>0</v>
      </c>
    </row>
    <row r="33" spans="1:6" x14ac:dyDescent="0.35">
      <c r="A33" s="3" t="s">
        <v>42</v>
      </c>
      <c r="B33" s="25">
        <v>10</v>
      </c>
      <c r="C33" t="s">
        <v>0</v>
      </c>
      <c r="F33" s="6"/>
    </row>
    <row r="34" spans="1:6" x14ac:dyDescent="0.35">
      <c r="A34" s="3" t="s">
        <v>40</v>
      </c>
      <c r="B34" s="25">
        <v>8</v>
      </c>
      <c r="C34" t="s">
        <v>43</v>
      </c>
      <c r="F34" s="6"/>
    </row>
    <row r="35" spans="1:6" x14ac:dyDescent="0.35">
      <c r="A35" s="4" t="s">
        <v>4</v>
      </c>
      <c r="B35" s="16">
        <f>(B32+B33)*B34</f>
        <v>80</v>
      </c>
      <c r="C35" s="10">
        <f>B35*12</f>
        <v>960</v>
      </c>
      <c r="D35" t="s">
        <v>0</v>
      </c>
      <c r="F35" s="6"/>
    </row>
    <row r="36" spans="1:6" x14ac:dyDescent="0.35">
      <c r="A36" s="4"/>
      <c r="B36" s="15"/>
      <c r="C36" s="8"/>
      <c r="F36" s="6"/>
    </row>
    <row r="37" spans="1:6" x14ac:dyDescent="0.35">
      <c r="A37" s="12" t="s">
        <v>22</v>
      </c>
      <c r="B37" s="16">
        <f>B29+B35</f>
        <v>133.75</v>
      </c>
      <c r="C37" s="16">
        <f>C29+C35</f>
        <v>1605</v>
      </c>
      <c r="D37" s="13" t="s">
        <v>0</v>
      </c>
      <c r="F37" s="6"/>
    </row>
    <row r="38" spans="1:6" ht="15" thickBot="1" x14ac:dyDescent="0.4">
      <c r="A38" s="8"/>
      <c r="B38" s="8"/>
      <c r="C38" s="8"/>
      <c r="D38" s="8"/>
      <c r="F38" s="6"/>
    </row>
    <row r="39" spans="1:6" ht="15" thickBot="1" x14ac:dyDescent="0.4">
      <c r="A39" s="34" t="s">
        <v>27</v>
      </c>
      <c r="B39" s="37" t="s">
        <v>6</v>
      </c>
      <c r="C39" s="37" t="s">
        <v>32</v>
      </c>
      <c r="D39" s="35"/>
      <c r="F39" s="6"/>
    </row>
    <row r="40" spans="1:6" x14ac:dyDescent="0.35">
      <c r="A40" s="8"/>
      <c r="B40" s="8"/>
      <c r="C40" s="8"/>
      <c r="D40" s="8"/>
      <c r="F40" s="6"/>
    </row>
    <row r="41" spans="1:6" x14ac:dyDescent="0.35">
      <c r="A41" s="1" t="s">
        <v>15</v>
      </c>
      <c r="B41" s="11">
        <f>B16</f>
        <v>533.75</v>
      </c>
      <c r="C41" s="16">
        <f>C16</f>
        <v>6405</v>
      </c>
      <c r="D41" t="s">
        <v>0</v>
      </c>
      <c r="F41" s="6"/>
    </row>
    <row r="42" spans="1:6" x14ac:dyDescent="0.35">
      <c r="A42" s="2" t="s">
        <v>9</v>
      </c>
      <c r="B42" s="11">
        <f>B41/B18</f>
        <v>35.583333333333336</v>
      </c>
      <c r="C42" s="16">
        <f>C41/B18</f>
        <v>427</v>
      </c>
      <c r="D42" t="s">
        <v>10</v>
      </c>
      <c r="F42" s="6"/>
    </row>
    <row r="43" spans="1:6" x14ac:dyDescent="0.35">
      <c r="A43" s="17" t="s">
        <v>45</v>
      </c>
      <c r="B43" s="15"/>
      <c r="C43" s="15"/>
      <c r="F43" s="6"/>
    </row>
    <row r="44" spans="1:6" x14ac:dyDescent="0.35">
      <c r="A44" s="17" t="s">
        <v>46</v>
      </c>
    </row>
    <row r="45" spans="1:6" x14ac:dyDescent="0.35">
      <c r="A45" s="17" t="s">
        <v>47</v>
      </c>
    </row>
    <row r="46" spans="1:6" x14ac:dyDescent="0.35">
      <c r="A46" s="17" t="s">
        <v>44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Palvelun tuottajalle</vt:lpstr>
      <vt:lpstr>Esimerkki pihapalveluyrittäjä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Yrityskoordinaattori</dc:creator>
  <cp:lastModifiedBy>Hilkka Näse</cp:lastModifiedBy>
  <dcterms:created xsi:type="dcterms:W3CDTF">2020-05-18T08:33:45Z</dcterms:created>
  <dcterms:modified xsi:type="dcterms:W3CDTF">2021-09-27T12:13:00Z</dcterms:modified>
</cp:coreProperties>
</file>